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3\Paiements\2026\T1-2026\"/>
    </mc:Choice>
  </mc:AlternateContent>
  <xr:revisionPtr revIDLastSave="0" documentId="13_ncr:1_{1127B423-F3DE-4351-B679-7EB51E5F2A64}" xr6:coauthVersionLast="47" xr6:coauthVersionMax="47" xr10:uidLastSave="{00000000-0000-0000-0000-000000000000}"/>
  <bookViews>
    <workbookView xWindow="14340" yWindow="2400" windowWidth="12495" windowHeight="11535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5" i="1" s="1"/>
  <c r="C15" i="1" l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<sst xmlns="http://schemas.openxmlformats.org/spreadsheetml/2006/main" count="22" uniqueCount="20">
  <si>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</si>
  <si>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</si>
  <si>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</si>
  <si>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</si>
  <si>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</si>
  <si>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</si>
  <si>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</si>
  <si>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</si>
  <si>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Taux de coupon</t>
  </si>
  <si>
    <t>Tombées à la date d'arrêté</t>
  </si>
  <si>
    <t>Date courbe</t>
  </si>
  <si>
    <t>Taux 13 sem.</t>
  </si>
  <si>
    <t>Prime de risque</t>
  </si>
  <si>
    <t>Début période</t>
  </si>
  <si>
    <t>Fin période</t>
  </si>
  <si>
    <t>MA000005151 8</t>
  </si>
  <si>
    <t>Compartiment Invest Al Mouaddaf III</t>
  </si>
  <si>
    <t>Obligations A1</t>
  </si>
  <si>
    <t>Révision du taux d'intérêt des obligations A1</t>
  </si>
  <si>
    <t>Date de paiement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</si>
</sst>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14" fontId="0" fillId="4" borderId="8" xfId="0" quotePrefix="1" applyNumberFormat="1" applyFill="1" applyBorder="1" applyAlignment="1">
      <alignment horizontal="center"/>
    </xf>
    <xf numFmtId="10" fontId="0" fillId="4" borderId="2" xfId="1" applyNumberFormat="1" applyFont="1" applyFill="1" applyBorder="1" applyAlignment="1">
      <alignment horizontal="center"/>
    </xf>
    <xf numFmtId="14" fontId="1" fillId="4" borderId="2" xfId="2" applyNumberFormat="1" applyFont="1" applyFill="1" applyBorder="1" applyAlignment="1">
      <alignment horizontal="center"/>
    </xf>
    <xf numFmtId="14" fontId="1" fillId="3" borderId="2" xfId="2" applyNumberFormat="1" applyFont="1" applyFill="1" applyBorder="1" applyAlignment="1">
      <alignment horizontal="center"/>
    </xf>
    <xf numFmtId="164" fontId="2" fillId="4" borderId="5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0" fontId="2" fillId="3" borderId="2" xfId="9" applyNumberFormat="1" applyFont="1" applyFill="1" applyBorder="1" applyAlignment="1">
      <alignment horizontal="center"/>
    </xf>
    <xf numFmtId="10" fontId="0" fillId="3" borderId="2" xfId="9" applyNumberFormat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topLeftCell="A9" workbookViewId="0">
      <selection activeCell="C20" sqref="C20"/>
    </sheetView>
  </sheetViews>
  <sheetFormatPr baseColWidth="10" defaultRowHeight="15" x14ac:dyDescent="0.25"/>
  <cols>
    <col min="2" max="2" width="19.28515625" customWidth="1"/>
    <col min="3" max="3" width="21.28515625" customWidth="1"/>
    <col min="4" max="4" width="15.8554687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16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G7" s="1"/>
    </row>
    <row r="8" spans="2:7" ht="15.75" thickBot="1" x14ac:dyDescent="0.3">
      <c r="B8" s="29" t="s">
        <v>9</v>
      </c>
      <c r="C8" s="28"/>
    </row>
    <row r="9" spans="2:7" x14ac:dyDescent="0.25">
      <c r="B9" s="18" t="s">
        <v>5</v>
      </c>
      <c r="C9" s="21" t="s">
        <v>17</v>
      </c>
    </row>
    <row r="10" spans="2:7" x14ac:dyDescent="0.25">
      <c r="B10" s="19" t="s">
        <v>0</v>
      </c>
      <c r="C10" s="22" t="s">
        <v>15</v>
      </c>
    </row>
    <row r="11" spans="2:7" x14ac:dyDescent="0.25">
      <c r="B11" s="19" t="s">
        <v>8</v>
      </c>
      <c r="C11" s="23">
        <v>0.03</v>
      </c>
      <c r="D11" s="1"/>
    </row>
    <row r="12" spans="2:7" x14ac:dyDescent="0.25">
      <c r="B12" s="19" t="s">
        <v>2</v>
      </c>
      <c r="C12" s="25">
        <v>100000</v>
      </c>
    </row>
    <row r="13" spans="2:7" x14ac:dyDescent="0.25">
      <c r="B13" s="19" t="s">
        <v>6</v>
      </c>
      <c r="C13" s="26">
        <v>750</v>
      </c>
    </row>
    <row r="14" spans="2:7" x14ac:dyDescent="0.25">
      <c r="B14" s="19" t="s">
        <v>4</v>
      </c>
      <c r="C14" s="27">
        <v>0</v>
      </c>
    </row>
    <row r="15" spans="2:7" ht="15.75" thickBot="1" x14ac:dyDescent="0.3">
      <c r="B15" s="20" t="s">
        <v>1</v>
      </c>
      <c r="C15" s="24">
        <f>+C12-C14</f>
        <v>100000</v>
      </c>
    </row>
    <row r="18" spans="2:3" ht="15.75" thickBot="1" x14ac:dyDescent="0.3">
      <c r="B18" s="29" t="s">
        <v>18</v>
      </c>
      <c r="C18" s="29"/>
    </row>
    <row r="19" spans="2:3" x14ac:dyDescent="0.25">
      <c r="B19" s="35" t="s">
        <v>10</v>
      </c>
      <c r="C19" s="30">
        <v>46101</v>
      </c>
    </row>
    <row r="20" spans="2:3" x14ac:dyDescent="0.25">
      <c r="B20" s="36" t="s">
        <v>11</v>
      </c>
      <c r="C20" s="39">
        <v>2.2800000000000001E-2</v>
      </c>
    </row>
    <row r="21" spans="2:3" x14ac:dyDescent="0.25">
      <c r="B21" s="36" t="s">
        <v>12</v>
      </c>
      <c r="C21" s="31">
        <v>7.4999999999999997E-3</v>
      </c>
    </row>
    <row r="22" spans="2:3" x14ac:dyDescent="0.25">
      <c r="B22" s="36" t="s">
        <v>8</v>
      </c>
      <c r="C22" s="38">
        <f>+C20+C21</f>
        <v>3.0300000000000001E-2</v>
      </c>
    </row>
    <row r="23" spans="2:3" x14ac:dyDescent="0.25">
      <c r="B23" s="36" t="s">
        <v>13</v>
      </c>
      <c r="C23" s="32">
        <v>46105</v>
      </c>
    </row>
    <row r="24" spans="2:3" x14ac:dyDescent="0.25">
      <c r="B24" s="36" t="s">
        <v>14</v>
      </c>
      <c r="C24" s="33">
        <v>46197</v>
      </c>
    </row>
    <row r="25" spans="2:3" ht="15.75" thickBot="1" x14ac:dyDescent="0.3">
      <c r="B25" s="37" t="s">
        <v>6</v>
      </c>
      <c r="C25" s="34">
        <f>ROUNDDOWN(C15*C22*(C24-C23)/360,2)</f>
        <v>774.33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17:53 22/03/2021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46CD2687-9217-4392-9ACB-8F704D3A5E60}">
  <ds:schemaRefs/>
</ds:datastoreItem>
</file>

<file path=customXml/itemProps2.xml><?xml version="1.0" encoding="utf-8"?>
<ds:datastoreItem xmlns:ds="http://schemas.openxmlformats.org/officeDocument/2006/customXml" ds:itemID="{2CD0063F-947D-45BE-9917-CC85CFCA3305}">
  <ds:schemaRefs/>
</ds:datastoreItem>
</file>

<file path=customXml/itemProps3.xml><?xml version="1.0" encoding="utf-8"?>
<ds:datastoreItem xmlns:ds="http://schemas.openxmlformats.org/officeDocument/2006/customXml" ds:itemID="{1B55886E-2A1A-42C6-9D3D-C24B6383A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2018-03-22T10:34:37Z</dcterms:created>
  <dcterms:modified xsi:type="dcterms:W3CDTF">2026-03-24T08:48:55Z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